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THE COLLIER GROUP/CONSULTING/"/>
    </mc:Choice>
  </mc:AlternateContent>
  <xr:revisionPtr revIDLastSave="0" documentId="13_ncr:1_{2A0509FD-A047-3040-9A0C-B9630EA43BCA}" xr6:coauthVersionLast="45" xr6:coauthVersionMax="45" xr10:uidLastSave="{00000000-0000-0000-0000-000000000000}"/>
  <bookViews>
    <workbookView xWindow="0" yWindow="0" windowWidth="40960" windowHeight="23040" xr2:uid="{093DB25E-3D66-9E4F-926A-86AB733FE203}"/>
  </bookViews>
  <sheets>
    <sheet name="MISHIRE COST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6" l="1"/>
  <c r="F14" i="6" l="1"/>
  <c r="C24" i="6"/>
  <c r="C14" i="6"/>
  <c r="C25" i="6" s="1"/>
  <c r="F12" i="6"/>
  <c r="F23" i="6" s="1"/>
  <c r="C12" i="6"/>
  <c r="C23" i="6" s="1"/>
  <c r="F11" i="6"/>
  <c r="F22" i="6" s="1"/>
  <c r="C11" i="6"/>
  <c r="C22" i="6" s="1"/>
  <c r="F21" i="6"/>
  <c r="F25" i="6" s="1"/>
  <c r="C10" i="6"/>
  <c r="C15" i="6" l="1"/>
  <c r="C17" i="6"/>
  <c r="C28" i="6" s="1"/>
  <c r="F13" i="6"/>
  <c r="F24" i="6" s="1"/>
  <c r="C21" i="6"/>
  <c r="C26" i="6" s="1"/>
  <c r="C18" i="6" l="1"/>
  <c r="C29" i="6"/>
  <c r="F28" i="6"/>
</calcChain>
</file>

<file path=xl/sharedStrings.xml><?xml version="1.0" encoding="utf-8"?>
<sst xmlns="http://schemas.openxmlformats.org/spreadsheetml/2006/main" count="48" uniqueCount="37">
  <si>
    <t># of Salespeople:</t>
  </si>
  <si>
    <t>Annual Salary:</t>
  </si>
  <si>
    <t>Salary</t>
  </si>
  <si>
    <t>Recruiting Fees:</t>
  </si>
  <si>
    <t>Training:</t>
  </si>
  <si>
    <t>Onboarding:</t>
  </si>
  <si>
    <t>Profit Miss</t>
  </si>
  <si>
    <t>Revenue Miss</t>
  </si>
  <si>
    <t>TOTAL COST:</t>
  </si>
  <si>
    <t>Profit Contribution:</t>
  </si>
  <si>
    <t>Annual Rep Quota:</t>
  </si>
  <si>
    <t>TOTAL DIRECT COSTS</t>
  </si>
  <si>
    <t>PROFIT LOSS:</t>
  </si>
  <si>
    <t>Benefits/Taxes:</t>
  </si>
  <si>
    <t>Hard Costs/Individual</t>
  </si>
  <si>
    <t>Revenue &amp; Profit Loss/Individual</t>
  </si>
  <si>
    <t>Hard Costs/Company</t>
  </si>
  <si>
    <t>Revenue &amp; Profit Loss/Company</t>
  </si>
  <si>
    <t>Turnover %</t>
  </si>
  <si>
    <t>REVENUE MISS:</t>
  </si>
  <si>
    <t>TOTAL INDIRECT COSTS*:</t>
  </si>
  <si>
    <t>*Indirect costs represent officing, technology, phone, travel/other reimbursable expenses, and sales manager's time.</t>
  </si>
  <si>
    <t>Net Profit %:</t>
  </si>
  <si>
    <t>TOTAL DIRECT COSTS:</t>
  </si>
  <si>
    <t>INSTRUCTIONS</t>
  </si>
  <si>
    <t>Enter your company data in the highlighted fields.</t>
  </si>
  <si>
    <t>TOTAL COSTS:</t>
  </si>
  <si>
    <t>ADDITIONAL REVENUE NEEDED TO COVER LOST HARD COSTS</t>
  </si>
  <si>
    <t xml:space="preserve"> ASSUMPTIONS</t>
  </si>
  <si>
    <t xml:space="preserve">    COST OF MISHIRE CALCULATOR</t>
  </si>
  <si>
    <t>2. Revenue Miss represents the expected revenue the salesperson was to</t>
  </si>
  <si>
    <t>1.  Salesperson's employment is 18 months with a quota ramp up of 0% for</t>
  </si>
  <si>
    <t xml:space="preserve">    0-6; 25% months 7-9; 100% months 10-18</t>
  </si>
  <si>
    <t xml:space="preserve">    produce and Profit Loss equals the corresponding profit.</t>
  </si>
  <si>
    <t>3. Additional Revenue Needed To Cover Lost Hard Costs represents the</t>
  </si>
  <si>
    <t xml:space="preserve">   amount of additional revenue the company needs to produce to cover</t>
  </si>
  <si>
    <t xml:space="preserve">   the hard costs of the Mishire without affecting overall company profit.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</si>
</sst>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0"/>
      <color theme="1"/>
      <name val="Proxima Nova"/>
    </font>
    <font>
      <b/>
      <u/>
      <sz val="18"/>
      <color theme="1"/>
      <name val="Proxima Nova"/>
    </font>
    <font>
      <sz val="18"/>
      <color theme="1"/>
      <name val="Proxima Nova"/>
    </font>
    <font>
      <sz val="16"/>
      <color theme="1"/>
      <name val="Proxima Nova"/>
    </font>
    <font>
      <b/>
      <sz val="16"/>
      <color theme="1"/>
      <name val="Proxima Nova"/>
    </font>
    <font>
      <b/>
      <sz val="16"/>
      <color rgb="FFFF0000"/>
      <name val="Proxima Nova"/>
    </font>
    <font>
      <sz val="12"/>
      <color theme="1"/>
      <name val="Proxima Nova"/>
    </font>
    <font>
      <b/>
      <i/>
      <sz val="14"/>
      <color theme="1"/>
      <name val="Proxima Nova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CFFB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2" borderId="10" xfId="0" applyFont="1" applyFill="1" applyBorder="1" applyAlignment="1">
      <alignment horizontal="right"/>
    </xf>
    <xf numFmtId="6" fontId="2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  <xf numFmtId="9" fontId="2" fillId="2" borderId="3" xfId="1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6" fontId="7" fillId="0" borderId="0" xfId="0" applyNumberFormat="1" applyFont="1" applyBorder="1"/>
    <xf numFmtId="6" fontId="7" fillId="0" borderId="3" xfId="0" applyNumberFormat="1" applyFont="1" applyBorder="1"/>
    <xf numFmtId="6" fontId="9" fillId="0" borderId="3" xfId="0" applyNumberFormat="1" applyFont="1" applyBorder="1"/>
    <xf numFmtId="6" fontId="7" fillId="0" borderId="1" xfId="0" applyNumberFormat="1" applyFont="1" applyBorder="1"/>
    <xf numFmtId="0" fontId="8" fillId="0" borderId="10" xfId="0" applyFont="1" applyBorder="1" applyAlignment="1">
      <alignment horizontal="right"/>
    </xf>
    <xf numFmtId="6" fontId="9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6" fontId="8" fillId="0" borderId="0" xfId="0" applyNumberFormat="1" applyFont="1" applyBorder="1"/>
    <xf numFmtId="0" fontId="7" fillId="0" borderId="10" xfId="0" applyFont="1" applyBorder="1"/>
    <xf numFmtId="0" fontId="8" fillId="0" borderId="0" xfId="0" applyFont="1" applyBorder="1" applyAlignment="1">
      <alignment horizontal="right"/>
    </xf>
    <xf numFmtId="6" fontId="8" fillId="0" borderId="3" xfId="0" applyNumberFormat="1" applyFont="1" applyBorder="1"/>
    <xf numFmtId="0" fontId="8" fillId="0" borderId="11" xfId="0" applyFont="1" applyBorder="1" applyAlignment="1">
      <alignment horizontal="right" vertical="center"/>
    </xf>
    <xf numFmtId="6" fontId="9" fillId="0" borderId="12" xfId="0" applyNumberFormat="1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10" fillId="0" borderId="0" xfId="0" applyFont="1" applyBorder="1"/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3" borderId="2" xfId="0" applyFont="1" applyFill="1" applyBorder="1" applyAlignment="1" applyProtection="1">
      <alignment horizontal="center"/>
      <protection locked="0"/>
    </xf>
    <xf numFmtId="6" fontId="7" fillId="3" borderId="2" xfId="0" applyNumberFormat="1" applyFont="1" applyFill="1" applyBorder="1" applyAlignment="1" applyProtection="1">
      <alignment horizontal="center"/>
      <protection locked="0"/>
    </xf>
    <xf numFmtId="9" fontId="7" fillId="3" borderId="2" xfId="0" applyNumberFormat="1" applyFont="1" applyFill="1" applyBorder="1" applyAlignment="1" applyProtection="1">
      <alignment horizontal="center"/>
      <protection locked="0"/>
    </xf>
    <xf numFmtId="9" fontId="7" fillId="3" borderId="2" xfId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wrapText="1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7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6" fillId="0" borderId="0" xfId="0" applyFont="1" applyAlignment="1">
      <alignment horizontal="left" vertical="top"/>
    </xf>
    <xf numFmtId="6" fontId="9" fillId="0" borderId="16" xfId="0" applyNumberFormat="1" applyFont="1" applyBorder="1" applyAlignment="1">
      <alignment horizontal="center" vertical="center"/>
    </xf>
    <xf numFmtId="6" fontId="9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CFFB9"/>
      <color rgb="FF96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1</xdr:col>
      <xdr:colOff>909947</xdr:colOff>
      <xdr:row>1</xdr:row>
      <xdr:rowOff>868781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8111A5-D85C-1A4B-8D63-C47F59006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04800"/>
          <a:ext cx="719447" cy="779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F410-B395-7040-A18A-CB792C35E8CD}">
  <sheetPr>
    <pageSetUpPr fitToPage="1"/>
  </sheetPr>
  <dimension ref="A1:F39"/>
  <sheetViews>
    <sheetView showGridLines="0" showRowColHeaders="0" tabSelected="1" workbookViewId="0">
      <selection activeCell="F7" sqref="F7"/>
    </sheetView>
  </sheetViews>
  <sheetFormatPr baseColWidth="10" defaultRowHeight="16" x14ac:dyDescent="0.2"/>
  <cols>
    <col min="1" max="1" width="6" customWidth="1"/>
    <col min="2" max="2" width="32.6640625" customWidth="1"/>
    <col min="3" max="3" width="18.33203125" customWidth="1"/>
    <col min="4" max="4" width="21.1640625" customWidth="1"/>
    <col min="6" max="6" width="18.33203125" bestFit="1" customWidth="1"/>
  </cols>
  <sheetData>
    <row r="1" spans="1:6" ht="17" thickBot="1" x14ac:dyDescent="0.25"/>
    <row r="2" spans="1:6" ht="73" customHeight="1" thickBot="1" x14ac:dyDescent="0.25">
      <c r="A2" s="3"/>
      <c r="B2" s="43" t="s">
        <v>29</v>
      </c>
      <c r="C2" s="44"/>
      <c r="D2" s="44"/>
      <c r="E2" s="44"/>
      <c r="F2" s="45"/>
    </row>
    <row r="3" spans="1:6" s="2" customFormat="1" ht="25" customHeight="1" thickBot="1" x14ac:dyDescent="0.35">
      <c r="B3" s="46" t="s">
        <v>24</v>
      </c>
      <c r="C3" s="47"/>
      <c r="D3" s="53" t="s">
        <v>0</v>
      </c>
      <c r="E3" s="54"/>
      <c r="F3" s="32">
        <v>40</v>
      </c>
    </row>
    <row r="4" spans="1:6" s="2" customFormat="1" ht="25" thickBot="1" x14ac:dyDescent="0.35">
      <c r="B4" s="48" t="s">
        <v>25</v>
      </c>
      <c r="C4" s="49"/>
      <c r="D4" s="37" t="s">
        <v>10</v>
      </c>
      <c r="E4" s="55"/>
      <c r="F4" s="33">
        <v>750000</v>
      </c>
    </row>
    <row r="5" spans="1:6" s="2" customFormat="1" ht="25" thickBot="1" x14ac:dyDescent="0.35">
      <c r="B5" s="48"/>
      <c r="C5" s="49"/>
      <c r="D5" s="25"/>
      <c r="E5" s="26" t="s">
        <v>1</v>
      </c>
      <c r="F5" s="33">
        <v>55000</v>
      </c>
    </row>
    <row r="6" spans="1:6" ht="22" customHeight="1" thickBot="1" x14ac:dyDescent="0.35">
      <c r="B6" s="4"/>
      <c r="C6" s="5"/>
      <c r="D6" s="27"/>
      <c r="E6" s="26" t="s">
        <v>18</v>
      </c>
      <c r="F6" s="34">
        <v>0.2</v>
      </c>
    </row>
    <row r="7" spans="1:6" ht="22" customHeight="1" thickBot="1" x14ac:dyDescent="0.35">
      <c r="B7" s="4"/>
      <c r="C7" s="5"/>
      <c r="D7" s="37" t="s">
        <v>22</v>
      </c>
      <c r="E7" s="55"/>
      <c r="F7" s="35">
        <v>0.12</v>
      </c>
    </row>
    <row r="8" spans="1:6" ht="7" customHeight="1" x14ac:dyDescent="0.25">
      <c r="B8" s="6"/>
      <c r="C8" s="7"/>
      <c r="D8" s="8"/>
      <c r="E8" s="8"/>
      <c r="F8" s="9"/>
    </row>
    <row r="9" spans="1:6" ht="24" x14ac:dyDescent="0.3">
      <c r="B9" s="50" t="s">
        <v>14</v>
      </c>
      <c r="C9" s="51"/>
      <c r="D9" s="51" t="s">
        <v>15</v>
      </c>
      <c r="E9" s="51"/>
      <c r="F9" s="52"/>
    </row>
    <row r="10" spans="1:6" ht="22" x14ac:dyDescent="0.3">
      <c r="B10" s="10" t="s">
        <v>2</v>
      </c>
      <c r="C10" s="11">
        <f>F5*1.5</f>
        <v>82500</v>
      </c>
      <c r="D10" s="37" t="s">
        <v>7</v>
      </c>
      <c r="E10" s="37"/>
      <c r="F10" s="12">
        <f>(F4*1.8)*0.75</f>
        <v>1012500</v>
      </c>
    </row>
    <row r="11" spans="1:6" ht="22" x14ac:dyDescent="0.3">
      <c r="B11" s="10" t="s">
        <v>3</v>
      </c>
      <c r="C11" s="11">
        <f>F5*0.2</f>
        <v>11000</v>
      </c>
      <c r="D11" s="37" t="s">
        <v>6</v>
      </c>
      <c r="E11" s="37"/>
      <c r="F11" s="12">
        <f>(F4*2.25)*0.75*F7</f>
        <v>151875</v>
      </c>
    </row>
    <row r="12" spans="1:6" ht="22" x14ac:dyDescent="0.3">
      <c r="B12" s="10" t="s">
        <v>4</v>
      </c>
      <c r="C12" s="11">
        <f>3000*1.5</f>
        <v>4500</v>
      </c>
      <c r="D12" s="37" t="s">
        <v>9</v>
      </c>
      <c r="E12" s="37"/>
      <c r="F12" s="12">
        <f>(F4*2.25)*0.25*F7</f>
        <v>50625</v>
      </c>
    </row>
    <row r="13" spans="1:6" ht="22" x14ac:dyDescent="0.3">
      <c r="B13" s="10" t="s">
        <v>5</v>
      </c>
      <c r="C13" s="11">
        <v>5000</v>
      </c>
      <c r="D13" s="38" t="s">
        <v>12</v>
      </c>
      <c r="E13" s="38"/>
      <c r="F13" s="13">
        <f>F11-F12</f>
        <v>101250</v>
      </c>
    </row>
    <row r="14" spans="1:6" ht="22" x14ac:dyDescent="0.3">
      <c r="B14" s="10" t="s">
        <v>13</v>
      </c>
      <c r="C14" s="14">
        <f>(F5*0.25)*1.5</f>
        <v>20625</v>
      </c>
      <c r="D14" s="38" t="s">
        <v>19</v>
      </c>
      <c r="E14" s="38"/>
      <c r="F14" s="13">
        <f>(F4*2.25)*0.75</f>
        <v>1265625</v>
      </c>
    </row>
    <row r="15" spans="1:6" ht="22" x14ac:dyDescent="0.3">
      <c r="B15" s="15" t="s">
        <v>23</v>
      </c>
      <c r="C15" s="16">
        <f>SUM(C10:C14)</f>
        <v>123625</v>
      </c>
      <c r="D15" s="17"/>
      <c r="E15" s="17"/>
      <c r="F15" s="18"/>
    </row>
    <row r="16" spans="1:6" ht="22" x14ac:dyDescent="0.3">
      <c r="B16" s="15"/>
      <c r="C16" s="19"/>
      <c r="D16" s="17"/>
      <c r="E16" s="17"/>
      <c r="F16" s="18"/>
    </row>
    <row r="17" spans="2:6" ht="22" x14ac:dyDescent="0.3">
      <c r="B17" s="15" t="s">
        <v>20</v>
      </c>
      <c r="C17" s="16">
        <f>C10*0.25</f>
        <v>20625</v>
      </c>
      <c r="D17" s="17"/>
      <c r="E17" s="17"/>
      <c r="F17" s="18"/>
    </row>
    <row r="18" spans="2:6" ht="22" x14ac:dyDescent="0.3">
      <c r="B18" s="15" t="s">
        <v>8</v>
      </c>
      <c r="C18" s="16">
        <f>C15+C17+F13</f>
        <v>245500</v>
      </c>
      <c r="D18" s="17"/>
      <c r="E18" s="17"/>
      <c r="F18" s="18"/>
    </row>
    <row r="19" spans="2:6" ht="22" x14ac:dyDescent="0.3">
      <c r="B19" s="20"/>
      <c r="C19" s="17"/>
      <c r="D19" s="17"/>
      <c r="E19" s="17"/>
      <c r="F19" s="18"/>
    </row>
    <row r="20" spans="2:6" ht="24" x14ac:dyDescent="0.3">
      <c r="B20" s="50" t="s">
        <v>16</v>
      </c>
      <c r="C20" s="51"/>
      <c r="D20" s="51" t="s">
        <v>17</v>
      </c>
      <c r="E20" s="51"/>
      <c r="F20" s="52"/>
    </row>
    <row r="21" spans="2:6" ht="22" x14ac:dyDescent="0.3">
      <c r="B21" s="10" t="s">
        <v>2</v>
      </c>
      <c r="C21" s="11">
        <f>C10*(F3*F6)</f>
        <v>660000</v>
      </c>
      <c r="D21" s="37" t="s">
        <v>7</v>
      </c>
      <c r="E21" s="37"/>
      <c r="F21" s="12">
        <f>F10*(F3*F6)</f>
        <v>8100000</v>
      </c>
    </row>
    <row r="22" spans="2:6" ht="22" x14ac:dyDescent="0.3">
      <c r="B22" s="10" t="s">
        <v>3</v>
      </c>
      <c r="C22" s="11">
        <f>C11*(F3*F6)</f>
        <v>88000</v>
      </c>
      <c r="D22" s="37" t="s">
        <v>6</v>
      </c>
      <c r="E22" s="37"/>
      <c r="F22" s="12">
        <f>F11*(F3*F6)</f>
        <v>1215000</v>
      </c>
    </row>
    <row r="23" spans="2:6" ht="22" x14ac:dyDescent="0.3">
      <c r="B23" s="10" t="s">
        <v>4</v>
      </c>
      <c r="C23" s="11">
        <f>C12*(F3*F6)</f>
        <v>36000</v>
      </c>
      <c r="D23" s="37" t="s">
        <v>9</v>
      </c>
      <c r="E23" s="37"/>
      <c r="F23" s="12">
        <f>F12*(F3*F6)</f>
        <v>405000</v>
      </c>
    </row>
    <row r="24" spans="2:6" ht="22" x14ac:dyDescent="0.3">
      <c r="B24" s="10" t="s">
        <v>5</v>
      </c>
      <c r="C24" s="11">
        <f>C13*(F3*F6)</f>
        <v>40000</v>
      </c>
      <c r="D24" s="38" t="s">
        <v>12</v>
      </c>
      <c r="E24" s="38"/>
      <c r="F24" s="13">
        <f>F13*(F3*F6)</f>
        <v>810000</v>
      </c>
    </row>
    <row r="25" spans="2:6" ht="22" x14ac:dyDescent="0.3">
      <c r="B25" s="10" t="s">
        <v>13</v>
      </c>
      <c r="C25" s="11">
        <f>C14*(F3*F6)</f>
        <v>165000</v>
      </c>
      <c r="D25" s="38" t="s">
        <v>19</v>
      </c>
      <c r="E25" s="38"/>
      <c r="F25" s="13">
        <f>F21</f>
        <v>8100000</v>
      </c>
    </row>
    <row r="26" spans="2:6" ht="22" x14ac:dyDescent="0.3">
      <c r="B26" s="15" t="s">
        <v>11</v>
      </c>
      <c r="C26" s="16">
        <f>SUM(C21:C25)</f>
        <v>989000</v>
      </c>
      <c r="D26" s="21"/>
      <c r="E26" s="21"/>
      <c r="F26" s="22"/>
    </row>
    <row r="27" spans="2:6" ht="19" customHeight="1" x14ac:dyDescent="0.3">
      <c r="B27" s="15"/>
      <c r="C27" s="17"/>
      <c r="D27" s="17"/>
      <c r="E27" s="17"/>
      <c r="F27" s="18"/>
    </row>
    <row r="28" spans="2:6" ht="22" x14ac:dyDescent="0.3">
      <c r="B28" s="15" t="s">
        <v>20</v>
      </c>
      <c r="C28" s="16">
        <f>C17*(F3*F6)</f>
        <v>165000</v>
      </c>
      <c r="D28" s="39" t="s">
        <v>27</v>
      </c>
      <c r="E28" s="40"/>
      <c r="F28" s="57">
        <f>C26/F7</f>
        <v>8241666.666666667</v>
      </c>
    </row>
    <row r="29" spans="2:6" ht="43" customHeight="1" thickBot="1" x14ac:dyDescent="0.25">
      <c r="B29" s="23" t="s">
        <v>26</v>
      </c>
      <c r="C29" s="24">
        <f>C26+C28</f>
        <v>1154000</v>
      </c>
      <c r="D29" s="41"/>
      <c r="E29" s="42"/>
      <c r="F29" s="58"/>
    </row>
    <row r="30" spans="2:6" s="1" customFormat="1" ht="5" customHeight="1" x14ac:dyDescent="0.25"/>
    <row r="31" spans="2:6" s="1" customFormat="1" ht="28" customHeight="1" x14ac:dyDescent="0.25">
      <c r="B31" s="59" t="s">
        <v>28</v>
      </c>
      <c r="C31" s="59"/>
      <c r="D31" s="59"/>
      <c r="E31" s="59"/>
      <c r="F31" s="59"/>
    </row>
    <row r="32" spans="2:6" s="1" customFormat="1" ht="24" x14ac:dyDescent="0.25">
      <c r="B32" s="60" t="s">
        <v>31</v>
      </c>
      <c r="C32" s="60"/>
      <c r="D32" s="60"/>
      <c r="E32" s="60"/>
      <c r="F32" s="60"/>
    </row>
    <row r="33" spans="2:6" s="1" customFormat="1" ht="28" customHeight="1" x14ac:dyDescent="0.25">
      <c r="B33" s="56" t="s">
        <v>32</v>
      </c>
      <c r="C33" s="56"/>
      <c r="D33" s="56"/>
      <c r="E33" s="56"/>
      <c r="F33" s="56"/>
    </row>
    <row r="34" spans="2:6" s="1" customFormat="1" ht="24" x14ac:dyDescent="0.25">
      <c r="B34" s="60" t="s">
        <v>30</v>
      </c>
      <c r="C34" s="60"/>
      <c r="D34" s="60"/>
      <c r="E34" s="60"/>
      <c r="F34" s="60"/>
    </row>
    <row r="35" spans="2:6" ht="24" x14ac:dyDescent="0.2">
      <c r="B35" s="29" t="s">
        <v>33</v>
      </c>
      <c r="C35" s="28"/>
      <c r="D35" s="28"/>
      <c r="E35" s="28"/>
      <c r="F35" s="28"/>
    </row>
    <row r="36" spans="2:6" s="30" customFormat="1" ht="24" x14ac:dyDescent="0.3">
      <c r="B36" s="31" t="s">
        <v>34</v>
      </c>
      <c r="C36" s="31"/>
      <c r="D36" s="31"/>
      <c r="E36" s="31"/>
      <c r="F36" s="31"/>
    </row>
    <row r="37" spans="2:6" ht="22" customHeight="1" x14ac:dyDescent="0.2">
      <c r="B37" s="56" t="s">
        <v>35</v>
      </c>
      <c r="C37" s="56"/>
      <c r="D37" s="56"/>
      <c r="E37" s="56"/>
      <c r="F37" s="56"/>
    </row>
    <row r="38" spans="2:6" ht="24" x14ac:dyDescent="0.2">
      <c r="B38" s="56" t="s">
        <v>36</v>
      </c>
      <c r="C38" s="56"/>
      <c r="D38" s="56"/>
      <c r="E38" s="56"/>
      <c r="F38" s="56"/>
    </row>
    <row r="39" spans="2:6" ht="41" customHeight="1" x14ac:dyDescent="0.25">
      <c r="B39" s="36" t="s">
        <v>21</v>
      </c>
      <c r="C39" s="36"/>
      <c r="D39" s="36"/>
      <c r="E39" s="36"/>
      <c r="F39" s="36"/>
    </row>
  </sheetData>
  <sheetProtection algorithmName="SHA-512" hashValue="/6L/z+cyMZwtAK/AAZSle84IoxWK7LlN1h+h3go71xNwzi5FPR1gUeBz+vJUtj0fLAo1jJ6ZtB5pewtDUB1ZbA==" saltValue="iIwrys9RWYE2lyKq7UeeDg==" spinCount="100000" sheet="1" objects="1" scenarios="1" selectLockedCells="1"/>
  <mergeCells count="29">
    <mergeCell ref="B2:F2"/>
    <mergeCell ref="B3:C3"/>
    <mergeCell ref="B4:C5"/>
    <mergeCell ref="B20:C20"/>
    <mergeCell ref="D20:F20"/>
    <mergeCell ref="D3:E3"/>
    <mergeCell ref="D4:E4"/>
    <mergeCell ref="D7:E7"/>
    <mergeCell ref="B9:C9"/>
    <mergeCell ref="D9:F9"/>
    <mergeCell ref="D10:E10"/>
    <mergeCell ref="D11:E11"/>
    <mergeCell ref="D12:E12"/>
    <mergeCell ref="D13:E13"/>
    <mergeCell ref="D14:E14"/>
    <mergeCell ref="B39:F39"/>
    <mergeCell ref="D21:E21"/>
    <mergeCell ref="D22:E22"/>
    <mergeCell ref="D23:E23"/>
    <mergeCell ref="D24:E24"/>
    <mergeCell ref="D25:E25"/>
    <mergeCell ref="D28:E29"/>
    <mergeCell ref="B37:F37"/>
    <mergeCell ref="B38:F38"/>
    <mergeCell ref="F28:F29"/>
    <mergeCell ref="B31:F31"/>
    <mergeCell ref="B32:F32"/>
    <mergeCell ref="B34:F34"/>
    <mergeCell ref="B33:F33"/>
  </mergeCells>
  <pageMargins left="0.2" right="0.65" top="0.25" bottom="0.25" header="0.05" footer="0.3"/>
  <pageSetup scale="8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MISHIRE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Pandich</dc:creator>
  <cp:lastModifiedBy>Michael Pandich</cp:lastModifiedBy>
  <dcterms:created xsi:type="dcterms:W3CDTF">2020-02-29T16:52:45Z</dcterms:created>
  <dcterms:modified xsi:type="dcterms:W3CDTF">2020-03-27T11:17:42Z</dcterms:modified>
</cp:coreProperties>
</file>